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 CRG" sheetId="1" r:id="rId1"/>
  </sheets>
  <definedNames/>
  <calcPr fullCalcOnLoad="1"/>
</workbook>
</file>

<file path=xl/sharedStrings.xml><?xml version="1.0" encoding="utf-8"?>
<sst xmlns="http://schemas.openxmlformats.org/spreadsheetml/2006/main" count="117" uniqueCount="58">
  <si>
    <t>Lp</t>
  </si>
  <si>
    <t>Grupy</t>
  </si>
  <si>
    <t>Wyszczególnienie</t>
  </si>
  <si>
    <t>WARTOŚĆ MAJĄTKU</t>
  </si>
  <si>
    <t>Dynamika  2020/ 2019</t>
  </si>
  <si>
    <t>31.12.2019</t>
  </si>
  <si>
    <t>31.12.2020</t>
  </si>
  <si>
    <t>Zmiana wartości</t>
  </si>
  <si>
    <t>1.</t>
  </si>
  <si>
    <t>Grunty</t>
  </si>
  <si>
    <t>Brutto</t>
  </si>
  <si>
    <t>umorzenie</t>
  </si>
  <si>
    <t>–</t>
  </si>
  <si>
    <t>netto</t>
  </si>
  <si>
    <t>Grunty - prawo wieczystego użytkowania</t>
  </si>
  <si>
    <t>RAZEM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</si>
  <si>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</si>
  <si>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</si>
  <si>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</si>
  <si>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</si>
  <si>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</si>
  <si>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</si>
  <si>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</si>
  <si>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</si>
  <si>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</si>
  <si>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</si>
  <si>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</si>
  <si>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</si>
  <si>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 i aparaty ogólnego zastosowania</t>
  </si>
  <si>
    <t>6.</t>
  </si>
  <si>
    <t>V</t>
  </si>
  <si>
    <t>Specjalistyczne maszyny, urządzenia 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</si>
  <si>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</si>
  <si>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</si>
  <si>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</si>
  <si>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</si>
  <si>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</si>
  <si>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</si>
  <si>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</si>
  <si>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</si>
  <si>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 i  wyposażenie</t>
  </si>
  <si>
    <t>POZOSTAŁE ŚRODKI TRWAŁE</t>
  </si>
  <si>
    <t>10.</t>
  </si>
  <si>
    <t>Wyposażenie</t>
  </si>
  <si>
    <t>w użytkowaniu</t>
  </si>
  <si>
    <t>DOBRA KULTURY</t>
  </si>
  <si>
    <t>11.</t>
  </si>
  <si>
    <t>Dzieła sztuki</t>
  </si>
  <si>
    <t>i eksponaty muzealne</t>
  </si>
  <si>
    <t>WARTOŚCI NIEMATERIALNE I PRAWNE</t>
  </si>
  <si>
    <t>12.</t>
  </si>
  <si>
    <t>Wartości niematerialne</t>
  </si>
  <si>
    <t>i prawne</t>
  </si>
  <si>
    <t>ŚRODKI TRWAŁE W BUDOWIE</t>
  </si>
  <si>
    <t>13.</t>
  </si>
  <si>
    <t>Środki trwałe</t>
  </si>
  <si>
    <t>w budowie</t>
  </si>
  <si>
    <t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</si>
</sst>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%"/>
    <numFmt numFmtId="167" formatCode="@"/>
  </numFmts>
  <fonts count="5">
    <font>
      <sz val="10"/>
      <name val="Arial CE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19" applyFont="1" applyFill="1" applyBorder="1" applyAlignment="1" applyProtection="1">
      <alignment horizontal="center" vertical="center" wrapText="1"/>
      <protection/>
    </xf>
    <xf numFmtId="167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6" fontId="3" fillId="0" borderId="1" xfId="19" applyFont="1" applyFill="1" applyBorder="1" applyAlignment="1" applyProtection="1">
      <alignment horizontal="center" vertical="center"/>
      <protection/>
    </xf>
    <xf numFmtId="164" fontId="4" fillId="0" borderId="1" xfId="19" applyNumberFormat="1" applyFont="1" applyFill="1" applyBorder="1" applyAlignment="1" applyProtection="1">
      <alignment horizontal="center" vertical="center"/>
      <protection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120" zoomScaleNormal="120" workbookViewId="0" topLeftCell="A1">
      <selection activeCell="A1" sqref="A1"/>
    </sheetView>
  </sheetViews>
  <sheetFormatPr defaultColWidth="9.00390625" defaultRowHeight="12.75"/>
  <cols>
    <col min="1" max="2" width="6.00390625" style="1" customWidth="1"/>
    <col min="3" max="3" width="15.625" style="1" customWidth="1"/>
    <col min="4" max="4" width="10.625" style="1" customWidth="1"/>
    <col min="5" max="7" width="12.375" style="1" customWidth="1"/>
    <col min="8" max="8" width="9.125" style="1" customWidth="1"/>
  </cols>
  <sheetData>
    <row r="2" spans="1:8" ht="12.75" customHeight="1">
      <c r="A2" s="2" t="s">
        <v>0</v>
      </c>
      <c r="B2" s="2" t="s">
        <v>1</v>
      </c>
      <c r="C2" s="2" t="s">
        <v>2</v>
      </c>
      <c r="D2" s="2"/>
      <c r="E2" s="2" t="s">
        <v>3</v>
      </c>
      <c r="F2" s="2"/>
      <c r="G2" s="2"/>
      <c r="H2" s="3" t="s">
        <v>4</v>
      </c>
    </row>
    <row r="3" spans="1:8" ht="24" customHeight="1">
      <c r="A3" s="2"/>
      <c r="B3" s="2"/>
      <c r="C3" s="2"/>
      <c r="D3" s="2"/>
      <c r="E3" s="4" t="s">
        <v>5</v>
      </c>
      <c r="F3" s="4" t="s">
        <v>6</v>
      </c>
      <c r="G3" s="5" t="s">
        <v>7</v>
      </c>
      <c r="H3" s="3"/>
    </row>
    <row r="4" spans="1:8" ht="18" customHeight="1">
      <c r="A4" s="6" t="s">
        <v>8</v>
      </c>
      <c r="B4" s="7">
        <v>0</v>
      </c>
      <c r="C4" s="8" t="s">
        <v>9</v>
      </c>
      <c r="D4" s="9" t="s">
        <v>10</v>
      </c>
      <c r="E4" s="10">
        <v>1416682.06</v>
      </c>
      <c r="F4" s="10">
        <v>1465864.54</v>
      </c>
      <c r="G4" s="10">
        <f aca="true" t="shared" si="0" ref="G4:G9">F4-E4</f>
        <v>49182.47999999998</v>
      </c>
      <c r="H4" s="11">
        <f>F4/E4</f>
        <v>1.0347166674786579</v>
      </c>
    </row>
    <row r="5" spans="1:8" ht="18" customHeight="1">
      <c r="A5" s="6"/>
      <c r="B5" s="7"/>
      <c r="C5" s="8"/>
      <c r="D5" s="9" t="s">
        <v>11</v>
      </c>
      <c r="E5" s="10">
        <v>0</v>
      </c>
      <c r="F5" s="10">
        <v>0</v>
      </c>
      <c r="G5" s="10">
        <f t="shared" si="0"/>
        <v>0</v>
      </c>
      <c r="H5" s="12" t="s">
        <v>12</v>
      </c>
    </row>
    <row r="6" spans="1:8" ht="18" customHeight="1">
      <c r="A6" s="6"/>
      <c r="B6" s="7"/>
      <c r="C6" s="8"/>
      <c r="D6" s="9" t="s">
        <v>13</v>
      </c>
      <c r="E6" s="10">
        <f>E4-E5</f>
        <v>1416682.06</v>
      </c>
      <c r="F6" s="10">
        <f>F4-F5</f>
        <v>1465864.54</v>
      </c>
      <c r="G6" s="10">
        <f t="shared" si="0"/>
        <v>49182.47999999998</v>
      </c>
      <c r="H6" s="11">
        <f aca="true" t="shared" si="1" ref="H6:H12">F6/E6</f>
        <v>1.0347166674786579</v>
      </c>
    </row>
    <row r="7" spans="1:8" ht="18" customHeight="1">
      <c r="A7" s="6"/>
      <c r="B7" s="7"/>
      <c r="C7" s="13" t="s">
        <v>14</v>
      </c>
      <c r="D7" s="9" t="s">
        <v>10</v>
      </c>
      <c r="E7" s="10">
        <v>400195.68</v>
      </c>
      <c r="F7" s="10">
        <v>400195.68</v>
      </c>
      <c r="G7" s="10">
        <f t="shared" si="0"/>
        <v>0</v>
      </c>
      <c r="H7" s="11">
        <f t="shared" si="1"/>
        <v>1</v>
      </c>
    </row>
    <row r="8" spans="1:8" ht="18" customHeight="1">
      <c r="A8" s="6"/>
      <c r="B8" s="7"/>
      <c r="C8" s="13"/>
      <c r="D8" s="9" t="s">
        <v>11</v>
      </c>
      <c r="E8" s="10">
        <v>118391.18</v>
      </c>
      <c r="F8" s="10">
        <v>138400.96</v>
      </c>
      <c r="G8" s="10">
        <f t="shared" si="0"/>
        <v>20009.78</v>
      </c>
      <c r="H8" s="11">
        <f t="shared" si="1"/>
        <v>1.1690141106795287</v>
      </c>
    </row>
    <row r="9" spans="1:8" ht="18" customHeight="1">
      <c r="A9" s="6"/>
      <c r="B9" s="7"/>
      <c r="C9" s="13"/>
      <c r="D9" s="9" t="s">
        <v>13</v>
      </c>
      <c r="E9" s="10">
        <f>E7-E8</f>
        <v>281804.5</v>
      </c>
      <c r="F9" s="10">
        <f>F7-F8</f>
        <v>261794.72</v>
      </c>
      <c r="G9" s="10">
        <f t="shared" si="0"/>
        <v>-20009.78</v>
      </c>
      <c r="H9" s="11">
        <f t="shared" si="1"/>
        <v>0.9289941076171602</v>
      </c>
    </row>
    <row r="10" spans="1:8" ht="18" customHeight="1">
      <c r="A10" s="14" t="s">
        <v>15</v>
      </c>
      <c r="B10" s="14"/>
      <c r="C10" s="14"/>
      <c r="D10" s="15" t="s">
        <v>10</v>
      </c>
      <c r="E10" s="16">
        <f aca="true" t="shared" si="2" ref="E10:E11">E4+E7</f>
        <v>1816877.74</v>
      </c>
      <c r="F10" s="16">
        <f aca="true" t="shared" si="3" ref="F10:F11">F4+F7</f>
        <v>1866060.22</v>
      </c>
      <c r="G10" s="16">
        <f aca="true" t="shared" si="4" ref="G10:G12">G4+G7</f>
        <v>49182.47999999998</v>
      </c>
      <c r="H10" s="11">
        <f t="shared" si="1"/>
        <v>1.0270697796099368</v>
      </c>
    </row>
    <row r="11" spans="1:8" ht="18" customHeight="1">
      <c r="A11" s="14"/>
      <c r="B11" s="14"/>
      <c r="C11" s="14"/>
      <c r="D11" s="15" t="s">
        <v>11</v>
      </c>
      <c r="E11" s="16">
        <f t="shared" si="2"/>
        <v>118391.18</v>
      </c>
      <c r="F11" s="16">
        <f t="shared" si="3"/>
        <v>138400.96</v>
      </c>
      <c r="G11" s="16">
        <f t="shared" si="4"/>
        <v>20009.78</v>
      </c>
      <c r="H11" s="11">
        <f t="shared" si="1"/>
        <v>1.1690141106795287</v>
      </c>
    </row>
    <row r="12" spans="1:8" ht="18" customHeight="1">
      <c r="A12" s="14"/>
      <c r="B12" s="14"/>
      <c r="C12" s="14"/>
      <c r="D12" s="15" t="s">
        <v>13</v>
      </c>
      <c r="E12" s="16">
        <f>E10-E11</f>
        <v>1698486.56</v>
      </c>
      <c r="F12" s="16">
        <f>F10-F11</f>
        <v>1727659.26</v>
      </c>
      <c r="G12" s="16">
        <f t="shared" si="4"/>
        <v>29172.699999999983</v>
      </c>
      <c r="H12" s="11">
        <f t="shared" si="1"/>
        <v>1.0171757025854828</v>
      </c>
    </row>
    <row r="13" spans="1:8" ht="18" customHeight="1">
      <c r="A13" s="14" t="s">
        <v>16</v>
      </c>
      <c r="B13" s="14"/>
      <c r="C13" s="14"/>
      <c r="D13" s="14"/>
      <c r="E13" s="14"/>
      <c r="F13" s="14"/>
      <c r="G13" s="14"/>
      <c r="H13" s="14"/>
    </row>
    <row r="14" spans="1:8" ht="18" customHeight="1">
      <c r="A14" s="6" t="s">
        <v>17</v>
      </c>
      <c r="B14" s="14" t="s">
        <v>18</v>
      </c>
      <c r="C14" s="8" t="s">
        <v>19</v>
      </c>
      <c r="D14" s="9" t="s">
        <v>10</v>
      </c>
      <c r="E14" s="10">
        <v>8697045.99</v>
      </c>
      <c r="F14" s="10">
        <v>8697045.99</v>
      </c>
      <c r="G14" s="10">
        <f aca="true" t="shared" si="5" ref="G14:G37">F14-E14</f>
        <v>0</v>
      </c>
      <c r="H14" s="11">
        <f aca="true" t="shared" si="6" ref="H14:H25">F14/E14</f>
        <v>1</v>
      </c>
    </row>
    <row r="15" spans="1:8" ht="18" customHeight="1">
      <c r="A15" s="6"/>
      <c r="B15" s="14"/>
      <c r="C15" s="8"/>
      <c r="D15" s="9" t="s">
        <v>11</v>
      </c>
      <c r="E15" s="10">
        <v>2718409.26</v>
      </c>
      <c r="F15" s="10">
        <v>2935835.41</v>
      </c>
      <c r="G15" s="10">
        <f t="shared" si="5"/>
        <v>217426.15000000037</v>
      </c>
      <c r="H15" s="11">
        <f t="shared" si="6"/>
        <v>1.079982861005999</v>
      </c>
    </row>
    <row r="16" spans="1:8" ht="18" customHeight="1">
      <c r="A16" s="6"/>
      <c r="B16" s="14"/>
      <c r="C16" s="8"/>
      <c r="D16" s="9" t="s">
        <v>13</v>
      </c>
      <c r="E16" s="10">
        <f>E14-E15</f>
        <v>5978636.73</v>
      </c>
      <c r="F16" s="10">
        <f>F14-F15</f>
        <v>5761210.58</v>
      </c>
      <c r="G16" s="10">
        <f t="shared" si="5"/>
        <v>-217426.15000000037</v>
      </c>
      <c r="H16" s="11">
        <f t="shared" si="6"/>
        <v>0.9636328213572527</v>
      </c>
    </row>
    <row r="17" spans="1:8" ht="18" customHeight="1">
      <c r="A17" s="6" t="s">
        <v>20</v>
      </c>
      <c r="B17" s="14" t="s">
        <v>21</v>
      </c>
      <c r="C17" s="13" t="s">
        <v>22</v>
      </c>
      <c r="D17" s="9" t="s">
        <v>10</v>
      </c>
      <c r="E17" s="10">
        <v>540052.12</v>
      </c>
      <c r="F17" s="10">
        <v>889172.3</v>
      </c>
      <c r="G17" s="10">
        <f t="shared" si="5"/>
        <v>349120.18000000005</v>
      </c>
      <c r="H17" s="11">
        <f t="shared" si="6"/>
        <v>1.6464564568323519</v>
      </c>
    </row>
    <row r="18" spans="1:8" ht="18" customHeight="1">
      <c r="A18" s="6"/>
      <c r="B18" s="14"/>
      <c r="C18" s="13"/>
      <c r="D18" s="9" t="s">
        <v>11</v>
      </c>
      <c r="E18" s="10">
        <v>127151.41</v>
      </c>
      <c r="F18" s="10">
        <v>320592.8</v>
      </c>
      <c r="G18" s="10">
        <f t="shared" si="5"/>
        <v>193441.38999999998</v>
      </c>
      <c r="H18" s="11">
        <f t="shared" si="6"/>
        <v>2.5213467943454186</v>
      </c>
    </row>
    <row r="19" spans="1:8" ht="18" customHeight="1">
      <c r="A19" s="6"/>
      <c r="B19" s="14"/>
      <c r="C19" s="13"/>
      <c r="D19" s="9" t="s">
        <v>13</v>
      </c>
      <c r="E19" s="10">
        <f>E17-E18</f>
        <v>412900.70999999996</v>
      </c>
      <c r="F19" s="10">
        <f>F17-F18</f>
        <v>568579.5</v>
      </c>
      <c r="G19" s="10">
        <f t="shared" si="5"/>
        <v>155678.79000000004</v>
      </c>
      <c r="H19" s="11">
        <f t="shared" si="6"/>
        <v>1.3770368668050972</v>
      </c>
    </row>
    <row r="20" spans="1:8" ht="18" customHeight="1">
      <c r="A20" s="6" t="s">
        <v>23</v>
      </c>
      <c r="B20" s="14" t="s">
        <v>24</v>
      </c>
      <c r="C20" s="13" t="s">
        <v>25</v>
      </c>
      <c r="D20" s="9" t="s">
        <v>10</v>
      </c>
      <c r="E20" s="10">
        <v>186584.8</v>
      </c>
      <c r="F20" s="10">
        <v>186584.8</v>
      </c>
      <c r="G20" s="10">
        <f t="shared" si="5"/>
        <v>0</v>
      </c>
      <c r="H20" s="11">
        <f t="shared" si="6"/>
        <v>1</v>
      </c>
    </row>
    <row r="21" spans="1:8" ht="18" customHeight="1">
      <c r="A21" s="6"/>
      <c r="B21" s="14"/>
      <c r="C21" s="13"/>
      <c r="D21" s="9" t="s">
        <v>11</v>
      </c>
      <c r="E21" s="10">
        <v>149271.93</v>
      </c>
      <c r="F21" s="10">
        <v>155823.02</v>
      </c>
      <c r="G21" s="10">
        <f t="shared" si="5"/>
        <v>6551.0899999999965</v>
      </c>
      <c r="H21" s="11">
        <f t="shared" si="6"/>
        <v>1.0438869518200775</v>
      </c>
    </row>
    <row r="22" spans="1:8" ht="18" customHeight="1">
      <c r="A22" s="6"/>
      <c r="B22" s="14"/>
      <c r="C22" s="13"/>
      <c r="D22" s="9" t="s">
        <v>13</v>
      </c>
      <c r="E22" s="10">
        <f>E20-E21</f>
        <v>37312.869999999995</v>
      </c>
      <c r="F22" s="10">
        <f>F20-F21</f>
        <v>30761.78</v>
      </c>
      <c r="G22" s="10">
        <f t="shared" si="5"/>
        <v>-6551.0899999999965</v>
      </c>
      <c r="H22" s="11">
        <f t="shared" si="6"/>
        <v>0.8244281396740589</v>
      </c>
    </row>
    <row r="23" spans="1:8" ht="18" customHeight="1">
      <c r="A23" s="6" t="s">
        <v>26</v>
      </c>
      <c r="B23" s="14" t="s">
        <v>27</v>
      </c>
      <c r="C23" s="13" t="s">
        <v>28</v>
      </c>
      <c r="D23" s="9" t="s">
        <v>10</v>
      </c>
      <c r="E23" s="10">
        <v>2644850.06</v>
      </c>
      <c r="F23" s="10">
        <v>2103571.48</v>
      </c>
      <c r="G23" s="10">
        <f t="shared" si="5"/>
        <v>-541278.5800000001</v>
      </c>
      <c r="H23" s="11">
        <f t="shared" si="6"/>
        <v>0.795346213312372</v>
      </c>
    </row>
    <row r="24" spans="1:8" ht="18" customHeight="1">
      <c r="A24" s="6"/>
      <c r="B24" s="14"/>
      <c r="C24" s="13"/>
      <c r="D24" s="9" t="s">
        <v>11</v>
      </c>
      <c r="E24" s="10">
        <v>2320224.1</v>
      </c>
      <c r="F24" s="10">
        <v>1879627.02</v>
      </c>
      <c r="G24" s="10">
        <f t="shared" si="5"/>
        <v>-440597.0800000001</v>
      </c>
      <c r="H24" s="11">
        <f t="shared" si="6"/>
        <v>0.8101058083139469</v>
      </c>
    </row>
    <row r="25" spans="1:8" ht="18" customHeight="1">
      <c r="A25" s="6"/>
      <c r="B25" s="14"/>
      <c r="C25" s="13"/>
      <c r="D25" s="9" t="s">
        <v>13</v>
      </c>
      <c r="E25" s="10">
        <f>E23-E24</f>
        <v>324625.95999999996</v>
      </c>
      <c r="F25" s="10">
        <f>F23-F24</f>
        <v>223944.45999999996</v>
      </c>
      <c r="G25" s="10">
        <f t="shared" si="5"/>
        <v>-100681.5</v>
      </c>
      <c r="H25" s="11">
        <f t="shared" si="6"/>
        <v>0.6898538243829914</v>
      </c>
    </row>
    <row r="26" spans="1:8" ht="18" customHeight="1">
      <c r="A26" s="6" t="s">
        <v>29</v>
      </c>
      <c r="B26" s="14" t="s">
        <v>30</v>
      </c>
      <c r="C26" s="13" t="s">
        <v>31</v>
      </c>
      <c r="D26" s="9" t="s">
        <v>10</v>
      </c>
      <c r="E26" s="10">
        <v>0</v>
      </c>
      <c r="F26" s="10">
        <v>0</v>
      </c>
      <c r="G26" s="10">
        <f t="shared" si="5"/>
        <v>0</v>
      </c>
      <c r="H26" s="12" t="s">
        <v>12</v>
      </c>
    </row>
    <row r="27" spans="1:8" ht="18" customHeight="1">
      <c r="A27" s="6"/>
      <c r="B27" s="14"/>
      <c r="C27" s="13"/>
      <c r="D27" s="9" t="s">
        <v>11</v>
      </c>
      <c r="E27" s="10">
        <v>0</v>
      </c>
      <c r="F27" s="10">
        <v>0</v>
      </c>
      <c r="G27" s="10">
        <f t="shared" si="5"/>
        <v>0</v>
      </c>
      <c r="H27" s="12" t="s">
        <v>12</v>
      </c>
    </row>
    <row r="28" spans="1:8" ht="18" customHeight="1">
      <c r="A28" s="6"/>
      <c r="B28" s="14"/>
      <c r="C28" s="13"/>
      <c r="D28" s="9" t="s">
        <v>13</v>
      </c>
      <c r="E28" s="10">
        <f>E26-E27</f>
        <v>0</v>
      </c>
      <c r="F28" s="10">
        <f>F26-F27</f>
        <v>0</v>
      </c>
      <c r="G28" s="10">
        <f t="shared" si="5"/>
        <v>0</v>
      </c>
      <c r="H28" s="12" t="s">
        <v>12</v>
      </c>
    </row>
    <row r="29" spans="1:8" ht="18" customHeight="1">
      <c r="A29" s="6" t="s">
        <v>32</v>
      </c>
      <c r="B29" s="14" t="s">
        <v>33</v>
      </c>
      <c r="C29" s="13" t="s">
        <v>34</v>
      </c>
      <c r="D29" s="9" t="s">
        <v>10</v>
      </c>
      <c r="E29" s="10">
        <v>4968863.32</v>
      </c>
      <c r="F29" s="10">
        <v>3395402.28</v>
      </c>
      <c r="G29" s="10">
        <f t="shared" si="5"/>
        <v>-1573461.0400000005</v>
      </c>
      <c r="H29" s="11">
        <f aca="true" t="shared" si="7" ref="H29:H40">F29/E29</f>
        <v>0.6833358177378885</v>
      </c>
    </row>
    <row r="30" spans="1:8" ht="18" customHeight="1">
      <c r="A30" s="6"/>
      <c r="B30" s="14"/>
      <c r="C30" s="13"/>
      <c r="D30" s="9" t="s">
        <v>11</v>
      </c>
      <c r="E30" s="10">
        <v>3599115.02</v>
      </c>
      <c r="F30" s="10">
        <v>2825110.67</v>
      </c>
      <c r="G30" s="10">
        <f t="shared" si="5"/>
        <v>-774004.3500000001</v>
      </c>
      <c r="H30" s="11">
        <f t="shared" si="7"/>
        <v>0.7849459254014061</v>
      </c>
    </row>
    <row r="31" spans="1:8" ht="18" customHeight="1">
      <c r="A31" s="6"/>
      <c r="B31" s="14"/>
      <c r="C31" s="13"/>
      <c r="D31" s="9" t="s">
        <v>13</v>
      </c>
      <c r="E31" s="10">
        <f>E29-E30</f>
        <v>1369748.3000000003</v>
      </c>
      <c r="F31" s="10">
        <f>F29-F30</f>
        <v>570291.6099999999</v>
      </c>
      <c r="G31" s="10">
        <f t="shared" si="5"/>
        <v>-799456.6900000004</v>
      </c>
      <c r="H31" s="11">
        <f t="shared" si="7"/>
        <v>0.41634774067615177</v>
      </c>
    </row>
    <row r="32" spans="1:8" ht="18" customHeight="1">
      <c r="A32" s="6" t="s">
        <v>35</v>
      </c>
      <c r="B32" s="14" t="s">
        <v>36</v>
      </c>
      <c r="C32" s="13" t="s">
        <v>37</v>
      </c>
      <c r="D32" s="9" t="s">
        <v>10</v>
      </c>
      <c r="E32" s="10">
        <v>321378.1</v>
      </c>
      <c r="F32" s="10">
        <v>321378.1</v>
      </c>
      <c r="G32" s="10">
        <f t="shared" si="5"/>
        <v>0</v>
      </c>
      <c r="H32" s="11">
        <f t="shared" si="7"/>
        <v>1</v>
      </c>
    </row>
    <row r="33" spans="1:8" ht="18" customHeight="1">
      <c r="A33" s="6"/>
      <c r="B33" s="14"/>
      <c r="C33" s="13"/>
      <c r="D33" s="9" t="s">
        <v>11</v>
      </c>
      <c r="E33" s="10">
        <v>230166.95</v>
      </c>
      <c r="F33" s="10">
        <v>251840.86</v>
      </c>
      <c r="G33" s="10">
        <f t="shared" si="5"/>
        <v>21673.909999999974</v>
      </c>
      <c r="H33" s="11">
        <f t="shared" si="7"/>
        <v>1.0941660390425296</v>
      </c>
    </row>
    <row r="34" spans="1:8" ht="18" customHeight="1">
      <c r="A34" s="6"/>
      <c r="B34" s="14"/>
      <c r="C34" s="13"/>
      <c r="D34" s="9" t="s">
        <v>13</v>
      </c>
      <c r="E34" s="10">
        <f>E32-E33</f>
        <v>91211.14999999997</v>
      </c>
      <c r="F34" s="10">
        <f>F32-F33</f>
        <v>69537.23999999999</v>
      </c>
      <c r="G34" s="10">
        <f t="shared" si="5"/>
        <v>-21673.909999999974</v>
      </c>
      <c r="H34" s="11">
        <f t="shared" si="7"/>
        <v>0.7623765296238455</v>
      </c>
    </row>
    <row r="35" spans="1:8" ht="18" customHeight="1">
      <c r="A35" s="6" t="s">
        <v>38</v>
      </c>
      <c r="B35" s="14" t="s">
        <v>39</v>
      </c>
      <c r="C35" s="13" t="s">
        <v>40</v>
      </c>
      <c r="D35" s="9" t="s">
        <v>10</v>
      </c>
      <c r="E35" s="10">
        <v>501829.91</v>
      </c>
      <c r="F35" s="10">
        <v>1540559.39</v>
      </c>
      <c r="G35" s="10">
        <f t="shared" si="5"/>
        <v>1038729.48</v>
      </c>
      <c r="H35" s="11">
        <f t="shared" si="7"/>
        <v>3.0698835587540008</v>
      </c>
    </row>
    <row r="36" spans="1:8" ht="18" customHeight="1">
      <c r="A36" s="6"/>
      <c r="B36" s="14"/>
      <c r="C36" s="13"/>
      <c r="D36" s="9" t="s">
        <v>11</v>
      </c>
      <c r="E36" s="10">
        <v>209045.87</v>
      </c>
      <c r="F36" s="10">
        <v>250889.87</v>
      </c>
      <c r="G36" s="10">
        <f t="shared" si="5"/>
        <v>41844</v>
      </c>
      <c r="H36" s="11">
        <f t="shared" si="7"/>
        <v>1.2001665950157254</v>
      </c>
    </row>
    <row r="37" spans="1:8" ht="18" customHeight="1">
      <c r="A37" s="6"/>
      <c r="B37" s="14"/>
      <c r="C37" s="13"/>
      <c r="D37" s="9" t="s">
        <v>13</v>
      </c>
      <c r="E37" s="10">
        <f>E35-E36</f>
        <v>292784.04</v>
      </c>
      <c r="F37" s="10">
        <f>F35-F36</f>
        <v>1289669.52</v>
      </c>
      <c r="G37" s="10">
        <f t="shared" si="5"/>
        <v>996885.48</v>
      </c>
      <c r="H37" s="11">
        <f t="shared" si="7"/>
        <v>4.404849116775628</v>
      </c>
    </row>
    <row r="38" spans="1:8" ht="18" customHeight="1">
      <c r="A38" s="14" t="s">
        <v>15</v>
      </c>
      <c r="B38" s="14"/>
      <c r="C38" s="14"/>
      <c r="D38" s="15" t="s">
        <v>10</v>
      </c>
      <c r="E38" s="16">
        <f aca="true" t="shared" si="8" ref="E38:E40">E14+E17+E20+E23+E26+E29+E32+E35</f>
        <v>17860604.3</v>
      </c>
      <c r="F38" s="16">
        <f aca="true" t="shared" si="9" ref="F38:F40">F14+F17+F20+F23+F26+F29+F32+F35</f>
        <v>17133714.34</v>
      </c>
      <c r="G38" s="16">
        <f aca="true" t="shared" si="10" ref="G38:G40">G14+G17+G20+G23+G26+G29+G32+G35</f>
        <v>-726889.9600000004</v>
      </c>
      <c r="H38" s="11">
        <f t="shared" si="7"/>
        <v>0.9593020511629609</v>
      </c>
    </row>
    <row r="39" spans="1:8" ht="18" customHeight="1">
      <c r="A39" s="14"/>
      <c r="B39" s="14"/>
      <c r="C39" s="14"/>
      <c r="D39" s="15" t="s">
        <v>11</v>
      </c>
      <c r="E39" s="16">
        <f t="shared" si="8"/>
        <v>9353384.54</v>
      </c>
      <c r="F39" s="16">
        <f t="shared" si="9"/>
        <v>8619719.65</v>
      </c>
      <c r="G39" s="16">
        <f t="shared" si="10"/>
        <v>-733664.8899999999</v>
      </c>
      <c r="H39" s="11">
        <f t="shared" si="7"/>
        <v>0.921561560217859</v>
      </c>
    </row>
    <row r="40" spans="1:8" ht="18" customHeight="1">
      <c r="A40" s="14"/>
      <c r="B40" s="14"/>
      <c r="C40" s="14"/>
      <c r="D40" s="15" t="s">
        <v>13</v>
      </c>
      <c r="E40" s="16">
        <f t="shared" si="8"/>
        <v>8507219.76</v>
      </c>
      <c r="F40" s="16">
        <f t="shared" si="9"/>
        <v>8513994.69</v>
      </c>
      <c r="G40" s="16">
        <f t="shared" si="10"/>
        <v>6774.929999999236</v>
      </c>
      <c r="H40" s="11">
        <f t="shared" si="7"/>
        <v>1.0007963741611396</v>
      </c>
    </row>
    <row r="41" spans="1:8" ht="18" customHeight="1">
      <c r="A41" s="14" t="s">
        <v>41</v>
      </c>
      <c r="B41" s="14"/>
      <c r="C41" s="14"/>
      <c r="D41" s="14"/>
      <c r="E41" s="14"/>
      <c r="F41" s="14"/>
      <c r="G41" s="14"/>
      <c r="H41" s="14"/>
    </row>
    <row r="42" spans="1:8" ht="18" customHeight="1">
      <c r="A42" s="6" t="s">
        <v>42</v>
      </c>
      <c r="B42" s="13" t="s">
        <v>43</v>
      </c>
      <c r="C42" s="13"/>
      <c r="D42" s="9" t="s">
        <v>10</v>
      </c>
      <c r="E42" s="10">
        <v>384282.58</v>
      </c>
      <c r="F42" s="10">
        <v>392206.22</v>
      </c>
      <c r="G42" s="10">
        <f aca="true" t="shared" si="11" ref="G42:G44">F42-E42</f>
        <v>7923.639999999956</v>
      </c>
      <c r="H42" s="11">
        <f aca="true" t="shared" si="12" ref="H42:H43">F42/E42</f>
        <v>1.0206193057202853</v>
      </c>
    </row>
    <row r="43" spans="1:8" ht="18" customHeight="1">
      <c r="A43" s="6"/>
      <c r="B43" s="13" t="s">
        <v>44</v>
      </c>
      <c r="C43" s="13"/>
      <c r="D43" s="9" t="s">
        <v>11</v>
      </c>
      <c r="E43" s="10">
        <v>384282.58</v>
      </c>
      <c r="F43" s="10">
        <v>392206.22</v>
      </c>
      <c r="G43" s="10">
        <f t="shared" si="11"/>
        <v>7923.639999999956</v>
      </c>
      <c r="H43" s="11">
        <f t="shared" si="12"/>
        <v>1.0206193057202853</v>
      </c>
    </row>
    <row r="44" spans="1:8" ht="18" customHeight="1">
      <c r="A44" s="6"/>
      <c r="B44" s="17"/>
      <c r="C44" s="17"/>
      <c r="D44" s="9" t="s">
        <v>13</v>
      </c>
      <c r="E44" s="10">
        <f>E42-E43</f>
        <v>0</v>
      </c>
      <c r="F44" s="10">
        <f>F42-F43</f>
        <v>0</v>
      </c>
      <c r="G44" s="10">
        <f t="shared" si="11"/>
        <v>0</v>
      </c>
      <c r="H44" s="12" t="s">
        <v>12</v>
      </c>
    </row>
    <row r="45" spans="1:8" ht="18" customHeight="1">
      <c r="A45" s="14" t="s">
        <v>45</v>
      </c>
      <c r="B45" s="14"/>
      <c r="C45" s="14"/>
      <c r="D45" s="14"/>
      <c r="E45" s="14"/>
      <c r="F45" s="14"/>
      <c r="G45" s="14"/>
      <c r="H45" s="14"/>
    </row>
    <row r="46" spans="1:8" ht="18" customHeight="1">
      <c r="A46" s="6" t="s">
        <v>46</v>
      </c>
      <c r="B46" s="13" t="s">
        <v>47</v>
      </c>
      <c r="C46" s="13"/>
      <c r="D46" s="9" t="s">
        <v>10</v>
      </c>
      <c r="E46" s="10">
        <v>0</v>
      </c>
      <c r="F46" s="10">
        <v>0</v>
      </c>
      <c r="G46" s="10">
        <f aca="true" t="shared" si="13" ref="G46:G48">F46-E46</f>
        <v>0</v>
      </c>
      <c r="H46" s="12" t="s">
        <v>12</v>
      </c>
    </row>
    <row r="47" spans="1:8" ht="18" customHeight="1">
      <c r="A47" s="6"/>
      <c r="B47" s="13" t="s">
        <v>48</v>
      </c>
      <c r="C47" s="13"/>
      <c r="D47" s="9" t="s">
        <v>11</v>
      </c>
      <c r="E47" s="10">
        <v>0</v>
      </c>
      <c r="F47" s="10">
        <v>0</v>
      </c>
      <c r="G47" s="10">
        <f t="shared" si="13"/>
        <v>0</v>
      </c>
      <c r="H47" s="12" t="s">
        <v>12</v>
      </c>
    </row>
    <row r="48" spans="1:8" ht="18" customHeight="1">
      <c r="A48" s="6"/>
      <c r="B48" s="17"/>
      <c r="C48" s="17"/>
      <c r="D48" s="9" t="s">
        <v>13</v>
      </c>
      <c r="E48" s="10">
        <f>E46-E47</f>
        <v>0</v>
      </c>
      <c r="F48" s="10">
        <f>F46-F47</f>
        <v>0</v>
      </c>
      <c r="G48" s="10">
        <f t="shared" si="13"/>
        <v>0</v>
      </c>
      <c r="H48" s="12" t="s">
        <v>12</v>
      </c>
    </row>
    <row r="49" spans="1:8" ht="18" customHeight="1">
      <c r="A49" s="14" t="s">
        <v>49</v>
      </c>
      <c r="B49" s="14"/>
      <c r="C49" s="14"/>
      <c r="D49" s="14"/>
      <c r="E49" s="14"/>
      <c r="F49" s="14"/>
      <c r="G49" s="14"/>
      <c r="H49" s="14"/>
    </row>
    <row r="50" spans="1:8" ht="18" customHeight="1">
      <c r="A50" s="6" t="s">
        <v>50</v>
      </c>
      <c r="B50" s="13" t="s">
        <v>51</v>
      </c>
      <c r="C50" s="13"/>
      <c r="D50" s="9" t="s">
        <v>10</v>
      </c>
      <c r="E50" s="10">
        <v>474295.2</v>
      </c>
      <c r="F50" s="10">
        <v>384431.52</v>
      </c>
      <c r="G50" s="10">
        <f aca="true" t="shared" si="14" ref="G50:G52">F50-E50</f>
        <v>-89863.68</v>
      </c>
      <c r="H50" s="11">
        <f aca="true" t="shared" si="15" ref="H50:H52">F50/E50</f>
        <v>0.8105321748986707</v>
      </c>
    </row>
    <row r="51" spans="1:8" ht="18" customHeight="1">
      <c r="A51" s="6"/>
      <c r="B51" s="13" t="s">
        <v>52</v>
      </c>
      <c r="C51" s="13"/>
      <c r="D51" s="9" t="s">
        <v>11</v>
      </c>
      <c r="E51" s="10">
        <v>460027.79</v>
      </c>
      <c r="F51" s="10">
        <v>368890.44</v>
      </c>
      <c r="G51" s="10">
        <f t="shared" si="14"/>
        <v>-91137.34999999998</v>
      </c>
      <c r="H51" s="11">
        <f t="shared" si="15"/>
        <v>0.8018872946784368</v>
      </c>
    </row>
    <row r="52" spans="1:8" ht="18" customHeight="1">
      <c r="A52" s="6"/>
      <c r="B52" s="17"/>
      <c r="C52" s="17"/>
      <c r="D52" s="9" t="s">
        <v>13</v>
      </c>
      <c r="E52" s="10">
        <f>E50-E51</f>
        <v>14267.410000000033</v>
      </c>
      <c r="F52" s="10">
        <f>F50-F51</f>
        <v>15541.080000000016</v>
      </c>
      <c r="G52" s="10">
        <f t="shared" si="14"/>
        <v>1273.6699999999837</v>
      </c>
      <c r="H52" s="11">
        <f t="shared" si="15"/>
        <v>1.0892712832952849</v>
      </c>
    </row>
    <row r="53" spans="1:8" ht="18" customHeight="1">
      <c r="A53" s="14" t="s">
        <v>53</v>
      </c>
      <c r="B53" s="14"/>
      <c r="C53" s="14"/>
      <c r="D53" s="14"/>
      <c r="E53" s="14"/>
      <c r="F53" s="14"/>
      <c r="G53" s="14"/>
      <c r="H53" s="14"/>
    </row>
    <row r="54" spans="1:8" ht="18" customHeight="1">
      <c r="A54" s="6" t="s">
        <v>54</v>
      </c>
      <c r="B54" s="13" t="s">
        <v>55</v>
      </c>
      <c r="C54" s="13"/>
      <c r="D54" s="9" t="s">
        <v>10</v>
      </c>
      <c r="E54" s="10">
        <v>46466.42</v>
      </c>
      <c r="F54" s="10">
        <v>0</v>
      </c>
      <c r="G54" s="10">
        <f aca="true" t="shared" si="16" ref="G54:G56">F54-E54</f>
        <v>-46466.42</v>
      </c>
      <c r="H54" s="12" t="s">
        <v>12</v>
      </c>
    </row>
    <row r="55" spans="1:8" ht="18" customHeight="1">
      <c r="A55" s="6"/>
      <c r="B55" s="13" t="s">
        <v>56</v>
      </c>
      <c r="C55" s="13"/>
      <c r="D55" s="9" t="s">
        <v>11</v>
      </c>
      <c r="E55" s="10">
        <v>0</v>
      </c>
      <c r="F55" s="10">
        <v>0</v>
      </c>
      <c r="G55" s="10">
        <f t="shared" si="16"/>
        <v>0</v>
      </c>
      <c r="H55" s="12" t="s">
        <v>12</v>
      </c>
    </row>
    <row r="56" spans="1:8" ht="18" customHeight="1">
      <c r="A56" s="6"/>
      <c r="B56" s="17"/>
      <c r="C56" s="17"/>
      <c r="D56" s="9" t="s">
        <v>13</v>
      </c>
      <c r="E56" s="10">
        <f>E54-E55</f>
        <v>46466.42</v>
      </c>
      <c r="F56" s="10">
        <f>F54-F55</f>
        <v>0</v>
      </c>
      <c r="G56" s="10">
        <f t="shared" si="16"/>
        <v>-46466.42</v>
      </c>
      <c r="H56" s="12" t="s">
        <v>12</v>
      </c>
    </row>
    <row r="57" spans="1:8" ht="18" customHeight="1">
      <c r="A57" s="14" t="s">
        <v>57</v>
      </c>
      <c r="B57" s="14"/>
      <c r="C57" s="14"/>
      <c r="D57" s="15" t="s">
        <v>10</v>
      </c>
      <c r="E57" s="16">
        <f aca="true" t="shared" si="17" ref="E57:E59">E10+E38+E42+E46+E50+E54</f>
        <v>20582526.24</v>
      </c>
      <c r="F57" s="16">
        <f aca="true" t="shared" si="18" ref="F57:F59">F10+F38+F42+F46+F50+F54</f>
        <v>19776412.299999997</v>
      </c>
      <c r="G57" s="16">
        <f aca="true" t="shared" si="19" ref="G57:G59">G10+G38+G42+G46+G50+G54</f>
        <v>-806113.9400000005</v>
      </c>
      <c r="H57" s="11">
        <f aca="true" t="shared" si="20" ref="H57:H59">F57/E57</f>
        <v>0.9608350340186423</v>
      </c>
    </row>
    <row r="58" spans="1:8" ht="18" customHeight="1">
      <c r="A58" s="14"/>
      <c r="B58" s="14"/>
      <c r="C58" s="14"/>
      <c r="D58" s="15" t="s">
        <v>11</v>
      </c>
      <c r="E58" s="16">
        <f t="shared" si="17"/>
        <v>10316086.089999998</v>
      </c>
      <c r="F58" s="16">
        <f t="shared" si="18"/>
        <v>9519217.270000001</v>
      </c>
      <c r="G58" s="16">
        <f t="shared" si="19"/>
        <v>-796868.82</v>
      </c>
      <c r="H58" s="11">
        <f t="shared" si="20"/>
        <v>0.92275473342817</v>
      </c>
    </row>
    <row r="59" spans="1:8" ht="18" customHeight="1">
      <c r="A59" s="14"/>
      <c r="B59" s="14"/>
      <c r="C59" s="14"/>
      <c r="D59" s="15" t="s">
        <v>13</v>
      </c>
      <c r="E59" s="16">
        <f t="shared" si="17"/>
        <v>10266440.15</v>
      </c>
      <c r="F59" s="16">
        <f t="shared" si="18"/>
        <v>10257195.03</v>
      </c>
      <c r="G59" s="16">
        <f t="shared" si="19"/>
        <v>-9245.120000000796</v>
      </c>
      <c r="H59" s="11">
        <f t="shared" si="20"/>
        <v>0.9990994814302793</v>
      </c>
    </row>
    <row r="61" spans="1:8" ht="24.75" customHeight="1">
      <c r="A61" s="18"/>
      <c r="B61" s="18"/>
      <c r="C61" s="18"/>
      <c r="D61" s="18"/>
      <c r="E61" s="18"/>
      <c r="F61" s="18"/>
      <c r="G61" s="18"/>
      <c r="H61" s="18"/>
    </row>
    <row r="62" spans="1:8" ht="32.25" customHeight="1">
      <c r="A62" s="19"/>
      <c r="B62" s="19"/>
      <c r="C62" s="19"/>
      <c r="D62" s="19"/>
      <c r="E62" s="19"/>
      <c r="F62" s="19"/>
      <c r="G62" s="19"/>
      <c r="H62" s="19"/>
    </row>
    <row r="63" spans="1:8" ht="32.25" customHeight="1">
      <c r="A63" s="19"/>
      <c r="B63" s="19"/>
      <c r="C63" s="19"/>
      <c r="D63" s="19"/>
      <c r="E63" s="19"/>
      <c r="F63" s="19"/>
      <c r="G63" s="19"/>
      <c r="H63" s="19"/>
    </row>
    <row r="64" spans="1:8" ht="51" customHeight="1">
      <c r="A64" s="19"/>
      <c r="B64" s="19"/>
      <c r="C64" s="19"/>
      <c r="D64" s="19"/>
      <c r="E64" s="19"/>
      <c r="F64" s="19"/>
      <c r="G64" s="19"/>
      <c r="H64" s="19"/>
    </row>
    <row r="65" spans="1:8" ht="42" customHeight="1">
      <c r="A65" s="19"/>
      <c r="B65" s="19"/>
      <c r="C65" s="19"/>
      <c r="D65" s="19"/>
      <c r="E65" s="19"/>
      <c r="F65" s="19"/>
      <c r="G65" s="19"/>
      <c r="H65" s="19"/>
    </row>
    <row r="66" spans="1:8" ht="39" customHeight="1">
      <c r="A66" s="19"/>
      <c r="B66" s="19"/>
      <c r="C66" s="19"/>
      <c r="D66" s="19"/>
      <c r="E66" s="19"/>
      <c r="F66" s="19"/>
      <c r="G66" s="19"/>
      <c r="H66" s="19"/>
    </row>
    <row r="67" spans="1:8" ht="45" customHeight="1">
      <c r="A67" s="19"/>
      <c r="B67" s="19"/>
      <c r="C67" s="19"/>
      <c r="D67" s="19"/>
      <c r="E67" s="19"/>
      <c r="F67" s="19"/>
      <c r="G67" s="19"/>
      <c r="H67" s="19"/>
    </row>
    <row r="68" spans="1:8" ht="39" customHeight="1">
      <c r="A68" s="19"/>
      <c r="B68" s="19"/>
      <c r="C68" s="19"/>
      <c r="D68" s="19"/>
      <c r="E68" s="19"/>
      <c r="F68" s="19"/>
      <c r="G68" s="19"/>
      <c r="H68" s="19"/>
    </row>
    <row r="69" spans="1:8" ht="39" customHeight="1">
      <c r="A69" s="19"/>
      <c r="B69" s="19"/>
      <c r="C69" s="19"/>
      <c r="D69" s="19"/>
      <c r="E69" s="19"/>
      <c r="F69" s="19"/>
      <c r="G69" s="19"/>
      <c r="H69" s="19"/>
    </row>
  </sheetData>
  <sheetProtection selectLockedCells="1" selectUnlockedCells="1"/>
  <mergeCells count="66">
    <mergeCell ref="A2:A3"/>
    <mergeCell ref="B2:B3"/>
    <mergeCell ref="C2:D3"/>
    <mergeCell ref="E2:G2"/>
    <mergeCell ref="H2:H3"/>
    <mergeCell ref="A4:A9"/>
    <mergeCell ref="B4:B9"/>
    <mergeCell ref="C4:C6"/>
    <mergeCell ref="C7:C9"/>
    <mergeCell ref="A10:C12"/>
    <mergeCell ref="A13:H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C40"/>
    <mergeCell ref="A41:H41"/>
    <mergeCell ref="A42:A44"/>
    <mergeCell ref="B42:C42"/>
    <mergeCell ref="B43:C43"/>
    <mergeCell ref="B44:C44"/>
    <mergeCell ref="A45:H45"/>
    <mergeCell ref="A46:A48"/>
    <mergeCell ref="B46:C46"/>
    <mergeCell ref="B47:C47"/>
    <mergeCell ref="B48:C48"/>
    <mergeCell ref="A49:H49"/>
    <mergeCell ref="A50:A52"/>
    <mergeCell ref="B50:C50"/>
    <mergeCell ref="B51:C51"/>
    <mergeCell ref="B52:C52"/>
    <mergeCell ref="A53:H53"/>
    <mergeCell ref="A54:A56"/>
    <mergeCell ref="B54:C54"/>
    <mergeCell ref="B55:C55"/>
    <mergeCell ref="B56:C56"/>
    <mergeCell ref="A57:C59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</mergeCells>
  <printOptions/>
  <pageMargins left="0.75" right="0.75" top="1" bottom="1" header="0.5118110236220472" footer="0.5118110236220472"/>
  <pageSetup horizontalDpi="300" verticalDpi="300" orientation="portrait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2021-02-22T09:28:01Z</cp:lastPrinted>
  <dcterms:created xsi:type="dcterms:W3CDTF">1997-02-26T13:46:56Z</dcterms:created>
  <dcterms:modified xsi:type="dcterms:W3CDTF">2023-04-25T11:22:49Z</dcterms:modified>
  <cp:category/>
  <cp:version/>
  <cp:contentType/>
  <cp:contentStatus/>
  <cp:revision>1</cp:revision>
</cp:coreProperties>
</file>