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<sst xmlns="http://schemas.openxmlformats.org/spreadsheetml/2006/main" count="118" uniqueCount="59">
  <si>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Lp</t>
  </si>
  <si>
    <t>Grupy</t>
  </si>
  <si>
    <t>Wyszczególnienie</t>
  </si>
  <si>
    <t>WARTOŚĆ MAJĄTKU</t>
  </si>
  <si>
    <t>Zmiana wartości</t>
  </si>
  <si>
    <t>Grunty</t>
  </si>
  <si>
    <t>Brutto</t>
  </si>
  <si>
    <t>umorzenie</t>
  </si>
  <si>
    <t>netto</t>
  </si>
  <si>
    <t>Grunty - prawo wieczystego użytkowania</t>
  </si>
  <si>
    <t>RAZEM</t>
  </si>
  <si>
    <t>ŚRODKI TRWAŁE</t>
  </si>
  <si>
    <t>I</t>
  </si>
  <si>
    <t>Budynki i lokale</t>
  </si>
  <si>
    <t>II</t>
  </si>
  <si>
    <t>Obiekty inżynierii lądowej i wodnej</t>
  </si>
  <si>
    <t>III</t>
  </si>
  <si>
    <t>Kotły i maszyny energetyczne</t>
  </si>
  <si>
    <t>IV</t>
  </si>
  <si>
    <t>V</t>
  </si>
  <si>
    <t>VI</t>
  </si>
  <si>
    <t>Urządzenia techniczne</t>
  </si>
  <si>
    <t>VII</t>
  </si>
  <si>
    <t>Środki transportu</t>
  </si>
  <si>
    <t>VIII</t>
  </si>
  <si>
    <t>POZOSTAŁE ŚRODKI TRWAŁE</t>
  </si>
  <si>
    <t>Wyposażenie</t>
  </si>
  <si>
    <t>w użytkowaniu</t>
  </si>
  <si>
    <t>DOBRA KULTURY</t>
  </si>
  <si>
    <t>Dzieła sztuki</t>
  </si>
  <si>
    <t>i eksponaty muzealne</t>
  </si>
  <si>
    <t>WARTOŚCI NIEMATERIALNE I PRAWNE</t>
  </si>
  <si>
    <t>Wartości niematerialne</t>
  </si>
  <si>
    <t>i prawne</t>
  </si>
  <si>
    <t>ŚRODKI TRWAŁE W BUDOWIE</t>
  </si>
  <si>
    <t>Środki trwałe</t>
  </si>
  <si>
    <t>w budowie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</si>
  <si>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</si>
  <si>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</si>
  <si>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</si>
  <si>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</si>
  <si>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</si>
  <si>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</si>
  <si>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</si>
  <si>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</si>
  <si>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</si>
  <si>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</si>
  <si>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</si>
  <si>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</si>
  <si>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</si>
  <si>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</si>
  <si>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–</t>
  </si>
  <si>
    <t>Maszyny, urządzenia i aparaty ogólnego zastosowania</t>
  </si>
  <si>
    <t>Specjalistyczne maszyny, urządzenia i aparaty</t>
  </si>
  <si>
    <t>Narzędzia, przyrządy, ruchomości i  wyposażenie</t>
  </si>
  <si>
    <t>31.12.2018</t>
  </si>
  <si>
    <t>31.12.2019</t>
  </si>
  <si>
    <t>Dynamika  2019/ 2018</t>
  </si>
  <si>
    <t>Majątek Centrum Ratownictwa Gliwice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</si>
</sst>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9" fontId="2" fillId="0" borderId="1" xfId="17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17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1" fillId="2" borderId="1" xfId="17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61">
      <selection activeCell="A62" sqref="A62:IV76"/>
    </sheetView>
  </sheetViews>
  <sheetFormatPr defaultColWidth="9.00390625" defaultRowHeight="12.75"/>
  <cols>
    <col min="1" max="2" width="6.00390625" style="1" customWidth="1"/>
    <col min="3" max="3" width="15.625" style="1" customWidth="1"/>
    <col min="4" max="4" width="10.625" style="1" customWidth="1"/>
    <col min="5" max="7" width="12.50390625" style="1" customWidth="1"/>
    <col min="8" max="8" width="9.125" style="1" customWidth="1"/>
  </cols>
  <sheetData>
    <row r="1" spans="1:8" ht="12.75">
      <c r="A1" s="23" t="s">
        <v>58</v>
      </c>
      <c r="B1" s="23"/>
      <c r="C1" s="23"/>
      <c r="D1" s="23"/>
      <c r="E1" s="23"/>
      <c r="F1" s="23"/>
      <c r="G1" s="23"/>
      <c r="H1" s="23"/>
    </row>
    <row r="3" spans="1:8" ht="12.75">
      <c r="A3" s="16" t="s">
        <v>0</v>
      </c>
      <c r="B3" s="16" t="s">
        <v>1</v>
      </c>
      <c r="C3" s="16" t="s">
        <v>2</v>
      </c>
      <c r="D3" s="16"/>
      <c r="E3" s="16" t="s">
        <v>3</v>
      </c>
      <c r="F3" s="16"/>
      <c r="G3" s="16"/>
      <c r="H3" s="11" t="s">
        <v>57</v>
      </c>
    </row>
    <row r="4" spans="1:8" ht="24" customHeight="1">
      <c r="A4" s="16"/>
      <c r="B4" s="16"/>
      <c r="C4" s="16"/>
      <c r="D4" s="16"/>
      <c r="E4" s="8" t="s">
        <v>55</v>
      </c>
      <c r="F4" s="8" t="s">
        <v>56</v>
      </c>
      <c r="G4" s="2" t="s">
        <v>4</v>
      </c>
      <c r="H4" s="11"/>
    </row>
    <row r="5" spans="1:8" ht="18" customHeight="1">
      <c r="A5" s="12" t="s">
        <v>38</v>
      </c>
      <c r="B5" s="13">
        <v>0</v>
      </c>
      <c r="C5" s="14" t="s">
        <v>5</v>
      </c>
      <c r="D5" s="3" t="s">
        <v>6</v>
      </c>
      <c r="E5" s="4">
        <v>1416682.06</v>
      </c>
      <c r="F5" s="4">
        <v>1416682.06</v>
      </c>
      <c r="G5" s="4">
        <f aca="true" t="shared" si="0" ref="G5:G10">F5-E5</f>
        <v>0</v>
      </c>
      <c r="H5" s="5">
        <f>F5/E5</f>
        <v>1</v>
      </c>
    </row>
    <row r="6" spans="1:8" ht="18" customHeight="1">
      <c r="A6" s="12"/>
      <c r="B6" s="13"/>
      <c r="C6" s="14"/>
      <c r="D6" s="3" t="s">
        <v>7</v>
      </c>
      <c r="E6" s="4">
        <v>0</v>
      </c>
      <c r="F6" s="4">
        <v>0</v>
      </c>
      <c r="G6" s="4">
        <f t="shared" si="0"/>
        <v>0</v>
      </c>
      <c r="H6" s="9" t="s">
        <v>51</v>
      </c>
    </row>
    <row r="7" spans="1:8" ht="18" customHeight="1">
      <c r="A7" s="12"/>
      <c r="B7" s="13"/>
      <c r="C7" s="14"/>
      <c r="D7" s="3" t="s">
        <v>8</v>
      </c>
      <c r="E7" s="4">
        <f>E5-E6</f>
        <v>1416682.06</v>
      </c>
      <c r="F7" s="4">
        <f>F5-F6</f>
        <v>1416682.06</v>
      </c>
      <c r="G7" s="4">
        <f t="shared" si="0"/>
        <v>0</v>
      </c>
      <c r="H7" s="5">
        <f aca="true" t="shared" si="1" ref="H7:H13">F7/E7</f>
        <v>1</v>
      </c>
    </row>
    <row r="8" spans="1:8" ht="18" customHeight="1">
      <c r="A8" s="12"/>
      <c r="B8" s="13"/>
      <c r="C8" s="15" t="s">
        <v>9</v>
      </c>
      <c r="D8" s="3" t="s">
        <v>6</v>
      </c>
      <c r="E8" s="4">
        <v>400195.68</v>
      </c>
      <c r="F8" s="4">
        <v>400195.68</v>
      </c>
      <c r="G8" s="4">
        <f t="shared" si="0"/>
        <v>0</v>
      </c>
      <c r="H8" s="5">
        <f t="shared" si="1"/>
        <v>1</v>
      </c>
    </row>
    <row r="9" spans="1:8" ht="18" customHeight="1">
      <c r="A9" s="12"/>
      <c r="B9" s="13"/>
      <c r="C9" s="15"/>
      <c r="D9" s="3" t="s">
        <v>7</v>
      </c>
      <c r="E9" s="4">
        <v>98381.4</v>
      </c>
      <c r="F9" s="4">
        <v>118391.18</v>
      </c>
      <c r="G9" s="4">
        <f t="shared" si="0"/>
        <v>20009.78</v>
      </c>
      <c r="H9" s="5">
        <f t="shared" si="1"/>
        <v>1.2033898684100857</v>
      </c>
    </row>
    <row r="10" spans="1:8" ht="18" customHeight="1">
      <c r="A10" s="12"/>
      <c r="B10" s="13"/>
      <c r="C10" s="15"/>
      <c r="D10" s="3" t="s">
        <v>8</v>
      </c>
      <c r="E10" s="4">
        <f>E8-E9</f>
        <v>301814.28</v>
      </c>
      <c r="F10" s="4">
        <f>F8-F9</f>
        <v>281804.5</v>
      </c>
      <c r="G10" s="4">
        <f t="shared" si="0"/>
        <v>-20009.780000000028</v>
      </c>
      <c r="H10" s="5">
        <f t="shared" si="1"/>
        <v>0.9337016790590557</v>
      </c>
    </row>
    <row r="11" spans="1:8" ht="18" customHeight="1">
      <c r="A11" s="17" t="s">
        <v>10</v>
      </c>
      <c r="B11" s="17"/>
      <c r="C11" s="17"/>
      <c r="D11" s="6" t="s">
        <v>6</v>
      </c>
      <c r="E11" s="7">
        <f>E5+E8</f>
        <v>1816877.74</v>
      </c>
      <c r="F11" s="7">
        <f aca="true" t="shared" si="2" ref="F11:G13">F5+F8</f>
        <v>1816877.74</v>
      </c>
      <c r="G11" s="7">
        <f t="shared" si="2"/>
        <v>0</v>
      </c>
      <c r="H11" s="5">
        <f t="shared" si="1"/>
        <v>1</v>
      </c>
    </row>
    <row r="12" spans="1:8" ht="18" customHeight="1">
      <c r="A12" s="17"/>
      <c r="B12" s="17"/>
      <c r="C12" s="17"/>
      <c r="D12" s="6" t="s">
        <v>7</v>
      </c>
      <c r="E12" s="7">
        <f>E6+E9</f>
        <v>98381.4</v>
      </c>
      <c r="F12" s="7">
        <f t="shared" si="2"/>
        <v>118391.18</v>
      </c>
      <c r="G12" s="7">
        <f t="shared" si="2"/>
        <v>20009.78</v>
      </c>
      <c r="H12" s="5">
        <f t="shared" si="1"/>
        <v>1.2033898684100857</v>
      </c>
    </row>
    <row r="13" spans="1:8" ht="18" customHeight="1">
      <c r="A13" s="17"/>
      <c r="B13" s="17"/>
      <c r="C13" s="17"/>
      <c r="D13" s="6" t="s">
        <v>8</v>
      </c>
      <c r="E13" s="7">
        <f>E11-E12</f>
        <v>1718496.34</v>
      </c>
      <c r="F13" s="7">
        <f>F11-F12</f>
        <v>1698486.56</v>
      </c>
      <c r="G13" s="7">
        <f t="shared" si="2"/>
        <v>-20009.780000000028</v>
      </c>
      <c r="H13" s="5">
        <f t="shared" si="1"/>
        <v>0.988356227747334</v>
      </c>
    </row>
    <row r="14" spans="1:8" ht="18" customHeight="1">
      <c r="A14" s="17" t="s">
        <v>11</v>
      </c>
      <c r="B14" s="17"/>
      <c r="C14" s="17"/>
      <c r="D14" s="17"/>
      <c r="E14" s="17"/>
      <c r="F14" s="17"/>
      <c r="G14" s="17"/>
      <c r="H14" s="17"/>
    </row>
    <row r="15" spans="1:8" ht="18" customHeight="1">
      <c r="A15" s="12" t="s">
        <v>39</v>
      </c>
      <c r="B15" s="17" t="s">
        <v>12</v>
      </c>
      <c r="C15" s="14" t="s">
        <v>13</v>
      </c>
      <c r="D15" s="3" t="s">
        <v>6</v>
      </c>
      <c r="E15" s="4">
        <v>8624164.5</v>
      </c>
      <c r="F15" s="4">
        <v>8697045.99</v>
      </c>
      <c r="G15" s="4">
        <f>F15-E15</f>
        <v>72881.49000000022</v>
      </c>
      <c r="H15" s="5">
        <f>F15/E15</f>
        <v>1.008450846455909</v>
      </c>
    </row>
    <row r="16" spans="1:8" ht="18" customHeight="1">
      <c r="A16" s="12"/>
      <c r="B16" s="17"/>
      <c r="C16" s="14"/>
      <c r="D16" s="3" t="s">
        <v>7</v>
      </c>
      <c r="E16" s="4">
        <v>2502303.75</v>
      </c>
      <c r="F16" s="4">
        <v>2718409.26</v>
      </c>
      <c r="G16" s="4">
        <f aca="true" t="shared" si="3" ref="G16:G38">F16-E16</f>
        <v>216105.50999999978</v>
      </c>
      <c r="H16" s="5">
        <f>F16/E16</f>
        <v>1.0863626208448913</v>
      </c>
    </row>
    <row r="17" spans="1:8" ht="18" customHeight="1">
      <c r="A17" s="12"/>
      <c r="B17" s="17"/>
      <c r="C17" s="14"/>
      <c r="D17" s="3" t="s">
        <v>8</v>
      </c>
      <c r="E17" s="4">
        <f>E15-E16</f>
        <v>6121860.75</v>
      </c>
      <c r="F17" s="4">
        <f>F15-F16</f>
        <v>5978636.73</v>
      </c>
      <c r="G17" s="4">
        <f t="shared" si="3"/>
        <v>-143224.01999999955</v>
      </c>
      <c r="H17" s="5">
        <f>F17/E17</f>
        <v>0.9766044956184279</v>
      </c>
    </row>
    <row r="18" spans="1:8" ht="18" customHeight="1">
      <c r="A18" s="12" t="s">
        <v>40</v>
      </c>
      <c r="B18" s="17" t="s">
        <v>14</v>
      </c>
      <c r="C18" s="15" t="s">
        <v>15</v>
      </c>
      <c r="D18" s="3" t="s">
        <v>6</v>
      </c>
      <c r="E18" s="4">
        <v>540052.12</v>
      </c>
      <c r="F18" s="4">
        <v>540052.12</v>
      </c>
      <c r="G18" s="4">
        <f t="shared" si="3"/>
        <v>0</v>
      </c>
      <c r="H18" s="5">
        <f aca="true" t="shared" si="4" ref="H18:H41">F18/E18</f>
        <v>1</v>
      </c>
    </row>
    <row r="19" spans="1:8" ht="18" customHeight="1">
      <c r="A19" s="12"/>
      <c r="B19" s="17"/>
      <c r="C19" s="15"/>
      <c r="D19" s="3" t="s">
        <v>7</v>
      </c>
      <c r="E19" s="4">
        <v>102849.15</v>
      </c>
      <c r="F19" s="4">
        <v>127151.41</v>
      </c>
      <c r="G19" s="4">
        <f t="shared" si="3"/>
        <v>24302.26000000001</v>
      </c>
      <c r="H19" s="5">
        <f t="shared" si="4"/>
        <v>1.2362903339502564</v>
      </c>
    </row>
    <row r="20" spans="1:8" ht="18" customHeight="1">
      <c r="A20" s="12"/>
      <c r="B20" s="17"/>
      <c r="C20" s="15"/>
      <c r="D20" s="3" t="s">
        <v>8</v>
      </c>
      <c r="E20" s="4">
        <f>E18-E19</f>
        <v>437202.97</v>
      </c>
      <c r="F20" s="4">
        <f>F18-F19</f>
        <v>412900.70999999996</v>
      </c>
      <c r="G20" s="4">
        <f t="shared" si="3"/>
        <v>-24302.26000000001</v>
      </c>
      <c r="H20" s="5">
        <f t="shared" si="4"/>
        <v>0.9444142385400538</v>
      </c>
    </row>
    <row r="21" spans="1:8" ht="18" customHeight="1">
      <c r="A21" s="12" t="s">
        <v>41</v>
      </c>
      <c r="B21" s="17" t="s">
        <v>16</v>
      </c>
      <c r="C21" s="15" t="s">
        <v>17</v>
      </c>
      <c r="D21" s="3" t="s">
        <v>6</v>
      </c>
      <c r="E21" s="4">
        <v>186584.8</v>
      </c>
      <c r="F21" s="4">
        <v>186584.8</v>
      </c>
      <c r="G21" s="4">
        <f t="shared" si="3"/>
        <v>0</v>
      </c>
      <c r="H21" s="5">
        <f t="shared" si="4"/>
        <v>1</v>
      </c>
    </row>
    <row r="22" spans="1:8" ht="18" customHeight="1">
      <c r="A22" s="12"/>
      <c r="B22" s="17"/>
      <c r="C22" s="15"/>
      <c r="D22" s="3" t="s">
        <v>7</v>
      </c>
      <c r="E22" s="4">
        <v>142720.84</v>
      </c>
      <c r="F22" s="4">
        <v>149271.93</v>
      </c>
      <c r="G22" s="4">
        <f t="shared" si="3"/>
        <v>6551.0899999999965</v>
      </c>
      <c r="H22" s="5">
        <f t="shared" si="4"/>
        <v>1.0459014254680676</v>
      </c>
    </row>
    <row r="23" spans="1:8" ht="18" customHeight="1">
      <c r="A23" s="12"/>
      <c r="B23" s="17"/>
      <c r="C23" s="15"/>
      <c r="D23" s="3" t="s">
        <v>8</v>
      </c>
      <c r="E23" s="4">
        <f>E21-E22</f>
        <v>43863.95999999999</v>
      </c>
      <c r="F23" s="4">
        <f>F21-F22</f>
        <v>37312.869999999995</v>
      </c>
      <c r="G23" s="4">
        <f t="shared" si="3"/>
        <v>-6551.0899999999965</v>
      </c>
      <c r="H23" s="5">
        <f t="shared" si="4"/>
        <v>0.8506498273297715</v>
      </c>
    </row>
    <row r="24" spans="1:8" ht="18" customHeight="1">
      <c r="A24" s="12" t="s">
        <v>42</v>
      </c>
      <c r="B24" s="17" t="s">
        <v>18</v>
      </c>
      <c r="C24" s="18" t="s">
        <v>52</v>
      </c>
      <c r="D24" s="3" t="s">
        <v>6</v>
      </c>
      <c r="E24" s="4">
        <v>2113861.63</v>
      </c>
      <c r="F24" s="4">
        <v>2644850.06</v>
      </c>
      <c r="G24" s="4">
        <f t="shared" si="3"/>
        <v>530988.4300000002</v>
      </c>
      <c r="H24" s="5">
        <f t="shared" si="4"/>
        <v>1.2511935608576235</v>
      </c>
    </row>
    <row r="25" spans="1:8" ht="18" customHeight="1">
      <c r="A25" s="12"/>
      <c r="B25" s="17"/>
      <c r="C25" s="24"/>
      <c r="D25" s="3" t="s">
        <v>7</v>
      </c>
      <c r="E25" s="4">
        <v>1750695.72</v>
      </c>
      <c r="F25" s="4">
        <v>2320224.1</v>
      </c>
      <c r="G25" s="4">
        <f t="shared" si="3"/>
        <v>569528.3800000001</v>
      </c>
      <c r="H25" s="5">
        <f t="shared" si="4"/>
        <v>1.3253154580168849</v>
      </c>
    </row>
    <row r="26" spans="1:8" ht="18" customHeight="1">
      <c r="A26" s="12"/>
      <c r="B26" s="17"/>
      <c r="C26" s="20"/>
      <c r="D26" s="3" t="s">
        <v>8</v>
      </c>
      <c r="E26" s="4">
        <f>E24-E25</f>
        <v>363165.9099999999</v>
      </c>
      <c r="F26" s="4">
        <f>F24-F25</f>
        <v>324625.95999999996</v>
      </c>
      <c r="G26" s="4">
        <f t="shared" si="3"/>
        <v>-38539.94999999995</v>
      </c>
      <c r="H26" s="5">
        <f t="shared" si="4"/>
        <v>0.8938778422236824</v>
      </c>
    </row>
    <row r="27" spans="1:8" ht="18" customHeight="1">
      <c r="A27" s="12" t="s">
        <v>43</v>
      </c>
      <c r="B27" s="17" t="s">
        <v>19</v>
      </c>
      <c r="C27" s="18" t="s">
        <v>53</v>
      </c>
      <c r="D27" s="3" t="s">
        <v>6</v>
      </c>
      <c r="E27" s="4">
        <v>0</v>
      </c>
      <c r="F27" s="4">
        <v>0</v>
      </c>
      <c r="G27" s="4">
        <f t="shared" si="3"/>
        <v>0</v>
      </c>
      <c r="H27" s="9" t="s">
        <v>51</v>
      </c>
    </row>
    <row r="28" spans="1:8" ht="18" customHeight="1">
      <c r="A28" s="12"/>
      <c r="B28" s="17"/>
      <c r="C28" s="19"/>
      <c r="D28" s="3" t="s">
        <v>7</v>
      </c>
      <c r="E28" s="4">
        <v>0</v>
      </c>
      <c r="F28" s="4">
        <v>0</v>
      </c>
      <c r="G28" s="4">
        <f t="shared" si="3"/>
        <v>0</v>
      </c>
      <c r="H28" s="9" t="s">
        <v>51</v>
      </c>
    </row>
    <row r="29" spans="1:8" ht="18" customHeight="1">
      <c r="A29" s="12"/>
      <c r="B29" s="17"/>
      <c r="C29" s="20"/>
      <c r="D29" s="3" t="s">
        <v>8</v>
      </c>
      <c r="E29" s="4">
        <f>E27-E28</f>
        <v>0</v>
      </c>
      <c r="F29" s="4">
        <f>F27-F28</f>
        <v>0</v>
      </c>
      <c r="G29" s="4">
        <f t="shared" si="3"/>
        <v>0</v>
      </c>
      <c r="H29" s="9" t="s">
        <v>51</v>
      </c>
    </row>
    <row r="30" spans="1:8" ht="18" customHeight="1">
      <c r="A30" s="12" t="s">
        <v>44</v>
      </c>
      <c r="B30" s="17" t="s">
        <v>20</v>
      </c>
      <c r="C30" s="15" t="s">
        <v>21</v>
      </c>
      <c r="D30" s="3" t="s">
        <v>6</v>
      </c>
      <c r="E30" s="4">
        <v>3776689.14</v>
      </c>
      <c r="F30" s="4">
        <v>4968863.32</v>
      </c>
      <c r="G30" s="4">
        <f t="shared" si="3"/>
        <v>1192174.1800000002</v>
      </c>
      <c r="H30" s="5">
        <f t="shared" si="4"/>
        <v>1.3156664834744647</v>
      </c>
    </row>
    <row r="31" spans="1:8" ht="18" customHeight="1">
      <c r="A31" s="12"/>
      <c r="B31" s="17"/>
      <c r="C31" s="15"/>
      <c r="D31" s="3" t="s">
        <v>7</v>
      </c>
      <c r="E31" s="4">
        <v>3178152.15</v>
      </c>
      <c r="F31" s="4">
        <v>3599115.02</v>
      </c>
      <c r="G31" s="4">
        <f t="shared" si="3"/>
        <v>420962.8700000001</v>
      </c>
      <c r="H31" s="5">
        <f t="shared" si="4"/>
        <v>1.1324552287403862</v>
      </c>
    </row>
    <row r="32" spans="1:8" ht="18" customHeight="1">
      <c r="A32" s="12"/>
      <c r="B32" s="17"/>
      <c r="C32" s="15"/>
      <c r="D32" s="3" t="s">
        <v>8</v>
      </c>
      <c r="E32" s="4">
        <f>E30-E31</f>
        <v>598536.9900000002</v>
      </c>
      <c r="F32" s="4">
        <f>F30-F31</f>
        <v>1369748.3000000003</v>
      </c>
      <c r="G32" s="4">
        <f t="shared" si="3"/>
        <v>771211.31</v>
      </c>
      <c r="H32" s="5">
        <f t="shared" si="4"/>
        <v>2.288493982635893</v>
      </c>
    </row>
    <row r="33" spans="1:8" ht="18" customHeight="1">
      <c r="A33" s="12" t="s">
        <v>45</v>
      </c>
      <c r="B33" s="17" t="s">
        <v>22</v>
      </c>
      <c r="C33" s="15" t="s">
        <v>23</v>
      </c>
      <c r="D33" s="3" t="s">
        <v>6</v>
      </c>
      <c r="E33" s="4">
        <v>309343.1</v>
      </c>
      <c r="F33" s="4">
        <v>321378.1</v>
      </c>
      <c r="G33" s="4">
        <f t="shared" si="3"/>
        <v>12035</v>
      </c>
      <c r="H33" s="5">
        <f t="shared" si="4"/>
        <v>1.0389050216410194</v>
      </c>
    </row>
    <row r="34" spans="1:8" ht="18" customHeight="1">
      <c r="A34" s="12"/>
      <c r="B34" s="17"/>
      <c r="C34" s="15"/>
      <c r="D34" s="3" t="s">
        <v>7</v>
      </c>
      <c r="E34" s="4">
        <v>216514.46</v>
      </c>
      <c r="F34" s="4">
        <v>230166.95</v>
      </c>
      <c r="G34" s="4">
        <f t="shared" si="3"/>
        <v>13652.49000000002</v>
      </c>
      <c r="H34" s="5">
        <f t="shared" si="4"/>
        <v>1.063055788514079</v>
      </c>
    </row>
    <row r="35" spans="1:8" ht="18" customHeight="1">
      <c r="A35" s="12"/>
      <c r="B35" s="17"/>
      <c r="C35" s="15"/>
      <c r="D35" s="3" t="s">
        <v>8</v>
      </c>
      <c r="E35" s="4">
        <f>E33-E34</f>
        <v>92828.63999999998</v>
      </c>
      <c r="F35" s="4">
        <f>F33-F34</f>
        <v>91211.14999999997</v>
      </c>
      <c r="G35" s="4">
        <f t="shared" si="3"/>
        <v>-1617.4900000000198</v>
      </c>
      <c r="H35" s="5">
        <f t="shared" si="4"/>
        <v>0.9825755284145063</v>
      </c>
    </row>
    <row r="36" spans="1:8" ht="18" customHeight="1">
      <c r="A36" s="12" t="s">
        <v>46</v>
      </c>
      <c r="B36" s="17" t="s">
        <v>24</v>
      </c>
      <c r="C36" s="18" t="s">
        <v>54</v>
      </c>
      <c r="D36" s="3" t="s">
        <v>6</v>
      </c>
      <c r="E36" s="4">
        <v>445592.45</v>
      </c>
      <c r="F36" s="4">
        <v>501829.91</v>
      </c>
      <c r="G36" s="4">
        <f t="shared" si="3"/>
        <v>56237.45999999996</v>
      </c>
      <c r="H36" s="5">
        <f t="shared" si="4"/>
        <v>1.1262082874160009</v>
      </c>
    </row>
    <row r="37" spans="1:8" ht="18" customHeight="1">
      <c r="A37" s="12"/>
      <c r="B37" s="17"/>
      <c r="C37" s="19"/>
      <c r="D37" s="3" t="s">
        <v>7</v>
      </c>
      <c r="E37" s="4">
        <v>162403.1</v>
      </c>
      <c r="F37" s="4">
        <v>209045.87</v>
      </c>
      <c r="G37" s="4">
        <f t="shared" si="3"/>
        <v>46642.76999999999</v>
      </c>
      <c r="H37" s="5">
        <f t="shared" si="4"/>
        <v>1.2872036925403516</v>
      </c>
    </row>
    <row r="38" spans="1:8" ht="18" customHeight="1">
      <c r="A38" s="12"/>
      <c r="B38" s="17"/>
      <c r="C38" s="20"/>
      <c r="D38" s="3" t="s">
        <v>8</v>
      </c>
      <c r="E38" s="4">
        <f>E36-E37</f>
        <v>283189.35</v>
      </c>
      <c r="F38" s="4">
        <f>F36-F37</f>
        <v>292784.04</v>
      </c>
      <c r="G38" s="4">
        <f t="shared" si="3"/>
        <v>9594.690000000002</v>
      </c>
      <c r="H38" s="5">
        <f t="shared" si="4"/>
        <v>1.0338808292049118</v>
      </c>
    </row>
    <row r="39" spans="1:8" ht="18" customHeight="1">
      <c r="A39" s="17" t="s">
        <v>10</v>
      </c>
      <c r="B39" s="17"/>
      <c r="C39" s="17"/>
      <c r="D39" s="6" t="s">
        <v>6</v>
      </c>
      <c r="E39" s="7">
        <f>E15+E18+E21+E24+E27+E30+E33+E36</f>
        <v>15996287.74</v>
      </c>
      <c r="F39" s="7">
        <f aca="true" t="shared" si="5" ref="F39:G41">F15+F18+F21+F24+F27+F30+F33+F36</f>
        <v>17860604.3</v>
      </c>
      <c r="G39" s="7">
        <f t="shared" si="5"/>
        <v>1864316.5600000005</v>
      </c>
      <c r="H39" s="5">
        <f t="shared" si="4"/>
        <v>1.1165468257574618</v>
      </c>
    </row>
    <row r="40" spans="1:8" ht="18" customHeight="1">
      <c r="A40" s="17"/>
      <c r="B40" s="17"/>
      <c r="C40" s="17"/>
      <c r="D40" s="6" t="s">
        <v>7</v>
      </c>
      <c r="E40" s="7">
        <f>E16+E19+E22+E25+E28+E31+E34+E37</f>
        <v>8055639.169999999</v>
      </c>
      <c r="F40" s="7">
        <f t="shared" si="5"/>
        <v>9353384.54</v>
      </c>
      <c r="G40" s="7">
        <f t="shared" si="5"/>
        <v>1297745.3699999999</v>
      </c>
      <c r="H40" s="5">
        <f t="shared" si="4"/>
        <v>1.161097753091143</v>
      </c>
    </row>
    <row r="41" spans="1:8" ht="18" customHeight="1">
      <c r="A41" s="17"/>
      <c r="B41" s="17"/>
      <c r="C41" s="17"/>
      <c r="D41" s="6" t="s">
        <v>8</v>
      </c>
      <c r="E41" s="7">
        <f>E17+E20+E23+E26+E29+E32+E35+E38</f>
        <v>7940648.569999999</v>
      </c>
      <c r="F41" s="7">
        <f t="shared" si="5"/>
        <v>8507219.76</v>
      </c>
      <c r="G41" s="7">
        <f t="shared" si="5"/>
        <v>566571.1900000006</v>
      </c>
      <c r="H41" s="5">
        <f t="shared" si="4"/>
        <v>1.0713507448422441</v>
      </c>
    </row>
    <row r="42" spans="1:8" ht="18" customHeight="1">
      <c r="A42" s="17" t="s">
        <v>25</v>
      </c>
      <c r="B42" s="17"/>
      <c r="C42" s="17"/>
      <c r="D42" s="17"/>
      <c r="E42" s="17"/>
      <c r="F42" s="17"/>
      <c r="G42" s="17"/>
      <c r="H42" s="17"/>
    </row>
    <row r="43" spans="1:8" ht="18" customHeight="1">
      <c r="A43" s="12" t="s">
        <v>47</v>
      </c>
      <c r="B43" s="15" t="s">
        <v>26</v>
      </c>
      <c r="C43" s="15"/>
      <c r="D43" s="3" t="s">
        <v>6</v>
      </c>
      <c r="E43" s="4">
        <v>457495.44</v>
      </c>
      <c r="F43" s="4">
        <v>384282.58</v>
      </c>
      <c r="G43" s="4">
        <f>F43-E43</f>
        <v>-73212.85999999999</v>
      </c>
      <c r="H43" s="5">
        <f>F43/E43</f>
        <v>0.8399702956602147</v>
      </c>
    </row>
    <row r="44" spans="1:8" ht="18" customHeight="1">
      <c r="A44" s="12"/>
      <c r="B44" s="15" t="s">
        <v>27</v>
      </c>
      <c r="C44" s="15"/>
      <c r="D44" s="3" t="s">
        <v>7</v>
      </c>
      <c r="E44" s="4">
        <v>457495.44</v>
      </c>
      <c r="F44" s="4">
        <v>384282.58</v>
      </c>
      <c r="G44" s="4">
        <f>F44-E44</f>
        <v>-73212.85999999999</v>
      </c>
      <c r="H44" s="5">
        <f>F44/E44</f>
        <v>0.8399702956602147</v>
      </c>
    </row>
    <row r="45" spans="1:8" ht="18" customHeight="1">
      <c r="A45" s="12"/>
      <c r="B45" s="21"/>
      <c r="C45" s="21"/>
      <c r="D45" s="3" t="s">
        <v>8</v>
      </c>
      <c r="E45" s="4">
        <f>E43-E44</f>
        <v>0</v>
      </c>
      <c r="F45" s="4">
        <f>F43-F44</f>
        <v>0</v>
      </c>
      <c r="G45" s="4">
        <f>F45-E45</f>
        <v>0</v>
      </c>
      <c r="H45" s="9" t="s">
        <v>51</v>
      </c>
    </row>
    <row r="46" spans="1:8" ht="18" customHeight="1">
      <c r="A46" s="17" t="s">
        <v>28</v>
      </c>
      <c r="B46" s="17"/>
      <c r="C46" s="17"/>
      <c r="D46" s="17"/>
      <c r="E46" s="17"/>
      <c r="F46" s="17"/>
      <c r="G46" s="17"/>
      <c r="H46" s="17"/>
    </row>
    <row r="47" spans="1:8" ht="18" customHeight="1">
      <c r="A47" s="12" t="s">
        <v>48</v>
      </c>
      <c r="B47" s="15" t="s">
        <v>29</v>
      </c>
      <c r="C47" s="15"/>
      <c r="D47" s="3" t="s">
        <v>6</v>
      </c>
      <c r="E47" s="4">
        <v>0</v>
      </c>
      <c r="F47" s="4">
        <v>0</v>
      </c>
      <c r="G47" s="4">
        <f>F47-E47</f>
        <v>0</v>
      </c>
      <c r="H47" s="9" t="s">
        <v>51</v>
      </c>
    </row>
    <row r="48" spans="1:8" ht="18" customHeight="1">
      <c r="A48" s="12"/>
      <c r="B48" s="15" t="s">
        <v>30</v>
      </c>
      <c r="C48" s="15"/>
      <c r="D48" s="3" t="s">
        <v>7</v>
      </c>
      <c r="E48" s="4">
        <v>0</v>
      </c>
      <c r="F48" s="4">
        <v>0</v>
      </c>
      <c r="G48" s="4">
        <f>F48-E48</f>
        <v>0</v>
      </c>
      <c r="H48" s="9" t="s">
        <v>51</v>
      </c>
    </row>
    <row r="49" spans="1:8" ht="18" customHeight="1">
      <c r="A49" s="12"/>
      <c r="B49" s="21"/>
      <c r="C49" s="21"/>
      <c r="D49" s="3" t="s">
        <v>8</v>
      </c>
      <c r="E49" s="4">
        <f>E47-E48</f>
        <v>0</v>
      </c>
      <c r="F49" s="4">
        <f>F47-F48</f>
        <v>0</v>
      </c>
      <c r="G49" s="4">
        <f>F49-E49</f>
        <v>0</v>
      </c>
      <c r="H49" s="9" t="s">
        <v>51</v>
      </c>
    </row>
    <row r="50" spans="1:8" ht="18" customHeight="1">
      <c r="A50" s="17" t="s">
        <v>31</v>
      </c>
      <c r="B50" s="17"/>
      <c r="C50" s="17"/>
      <c r="D50" s="17"/>
      <c r="E50" s="17"/>
      <c r="F50" s="17"/>
      <c r="G50" s="17"/>
      <c r="H50" s="17"/>
    </row>
    <row r="51" spans="1:8" ht="18" customHeight="1">
      <c r="A51" s="12" t="s">
        <v>49</v>
      </c>
      <c r="B51" s="15" t="s">
        <v>32</v>
      </c>
      <c r="C51" s="15"/>
      <c r="D51" s="3" t="s">
        <v>6</v>
      </c>
      <c r="E51" s="4">
        <v>362014.92</v>
      </c>
      <c r="F51" s="4">
        <v>474295.2</v>
      </c>
      <c r="G51" s="4">
        <f>F51-E51</f>
        <v>112280.28000000003</v>
      </c>
      <c r="H51" s="5">
        <f>F51/E51</f>
        <v>1.3101537362051268</v>
      </c>
    </row>
    <row r="52" spans="1:8" ht="18" customHeight="1">
      <c r="A52" s="12"/>
      <c r="B52" s="15" t="s">
        <v>33</v>
      </c>
      <c r="C52" s="15"/>
      <c r="D52" s="3" t="s">
        <v>7</v>
      </c>
      <c r="E52" s="4">
        <v>351510.82</v>
      </c>
      <c r="F52" s="4">
        <v>460027.79</v>
      </c>
      <c r="G52" s="4">
        <f>F52-E52</f>
        <v>108516.96999999997</v>
      </c>
      <c r="H52" s="5">
        <f>F52/E52</f>
        <v>1.3087158739523295</v>
      </c>
    </row>
    <row r="53" spans="1:8" ht="18" customHeight="1">
      <c r="A53" s="12"/>
      <c r="B53" s="21"/>
      <c r="C53" s="21"/>
      <c r="D53" s="3" t="s">
        <v>8</v>
      </c>
      <c r="E53" s="4">
        <f>E51-E52</f>
        <v>10504.099999999977</v>
      </c>
      <c r="F53" s="4">
        <f>F51-F52</f>
        <v>14267.410000000033</v>
      </c>
      <c r="G53" s="4">
        <f>F53-E53</f>
        <v>3763.310000000056</v>
      </c>
      <c r="H53" s="5">
        <f>F53/E53</f>
        <v>1.3582705800592212</v>
      </c>
    </row>
    <row r="54" spans="1:8" ht="18" customHeight="1">
      <c r="A54" s="17" t="s">
        <v>34</v>
      </c>
      <c r="B54" s="17"/>
      <c r="C54" s="17"/>
      <c r="D54" s="17"/>
      <c r="E54" s="17"/>
      <c r="F54" s="17"/>
      <c r="G54" s="17"/>
      <c r="H54" s="17"/>
    </row>
    <row r="55" spans="1:8" ht="18" customHeight="1">
      <c r="A55" s="12" t="s">
        <v>50</v>
      </c>
      <c r="B55" s="15" t="s">
        <v>35</v>
      </c>
      <c r="C55" s="15"/>
      <c r="D55" s="3" t="s">
        <v>6</v>
      </c>
      <c r="E55" s="4">
        <v>0</v>
      </c>
      <c r="F55" s="4">
        <v>46466.42</v>
      </c>
      <c r="G55" s="4">
        <f>F55-E55</f>
        <v>46466.42</v>
      </c>
      <c r="H55" s="9" t="s">
        <v>51</v>
      </c>
    </row>
    <row r="56" spans="1:8" ht="18" customHeight="1">
      <c r="A56" s="12"/>
      <c r="B56" s="15" t="s">
        <v>36</v>
      </c>
      <c r="C56" s="15"/>
      <c r="D56" s="3" t="s">
        <v>7</v>
      </c>
      <c r="E56" s="4">
        <v>0</v>
      </c>
      <c r="F56" s="4">
        <v>0</v>
      </c>
      <c r="G56" s="4">
        <f>F56-E56</f>
        <v>0</v>
      </c>
      <c r="H56" s="9" t="s">
        <v>51</v>
      </c>
    </row>
    <row r="57" spans="1:8" ht="18" customHeight="1">
      <c r="A57" s="12"/>
      <c r="B57" s="21"/>
      <c r="C57" s="21"/>
      <c r="D57" s="3" t="s">
        <v>8</v>
      </c>
      <c r="E57" s="4">
        <f>E55-E56</f>
        <v>0</v>
      </c>
      <c r="F57" s="4">
        <f>F55-F56</f>
        <v>46466.42</v>
      </c>
      <c r="G57" s="4">
        <f>F57-E57</f>
        <v>46466.42</v>
      </c>
      <c r="H57" s="9" t="s">
        <v>51</v>
      </c>
    </row>
    <row r="58" spans="1:8" ht="18" customHeight="1">
      <c r="A58" s="17" t="s">
        <v>37</v>
      </c>
      <c r="B58" s="17"/>
      <c r="C58" s="17"/>
      <c r="D58" s="6" t="s">
        <v>6</v>
      </c>
      <c r="E58" s="7">
        <f aca="true" t="shared" si="6" ref="E58:G60">E11+E39+E43+E47+E51+E55</f>
        <v>18632675.840000004</v>
      </c>
      <c r="F58" s="7">
        <f t="shared" si="6"/>
        <v>20582526.24</v>
      </c>
      <c r="G58" s="7">
        <f t="shared" si="6"/>
        <v>1949850.4000000006</v>
      </c>
      <c r="H58" s="5">
        <f>F58/E58</f>
        <v>1.1046468267222318</v>
      </c>
    </row>
    <row r="59" spans="1:8" ht="18" customHeight="1">
      <c r="A59" s="17"/>
      <c r="B59" s="17"/>
      <c r="C59" s="17"/>
      <c r="D59" s="6" t="s">
        <v>7</v>
      </c>
      <c r="E59" s="7">
        <f t="shared" si="6"/>
        <v>8963026.83</v>
      </c>
      <c r="F59" s="7">
        <f t="shared" si="6"/>
        <v>10316086.089999998</v>
      </c>
      <c r="G59" s="7">
        <f t="shared" si="6"/>
        <v>1353059.26</v>
      </c>
      <c r="H59" s="5">
        <f>F59/E59</f>
        <v>1.1509600814170493</v>
      </c>
    </row>
    <row r="60" spans="1:8" ht="18" customHeight="1">
      <c r="A60" s="17"/>
      <c r="B60" s="17"/>
      <c r="C60" s="17"/>
      <c r="D60" s="6" t="s">
        <v>8</v>
      </c>
      <c r="E60" s="7">
        <f t="shared" si="6"/>
        <v>9669649.01</v>
      </c>
      <c r="F60" s="7">
        <f t="shared" si="6"/>
        <v>10266440.15</v>
      </c>
      <c r="G60" s="7">
        <f t="shared" si="6"/>
        <v>596791.1400000007</v>
      </c>
      <c r="H60" s="5">
        <f>F60/E60</f>
        <v>1.061717973360028</v>
      </c>
    </row>
    <row r="62" spans="1:8" ht="24.75" customHeight="1">
      <c r="A62" s="22"/>
      <c r="B62" s="22"/>
      <c r="C62" s="22"/>
      <c r="D62" s="22"/>
      <c r="E62" s="22"/>
      <c r="F62" s="22"/>
      <c r="G62" s="22"/>
      <c r="H62" s="22"/>
    </row>
    <row r="63" spans="1:8" ht="49.5" customHeight="1">
      <c r="A63" s="10"/>
      <c r="B63" s="10"/>
      <c r="C63" s="10"/>
      <c r="D63" s="10"/>
      <c r="E63" s="10"/>
      <c r="F63" s="10"/>
      <c r="G63" s="10"/>
      <c r="H63" s="10"/>
    </row>
    <row r="64" spans="1:8" ht="58.5" customHeight="1">
      <c r="A64" s="10"/>
      <c r="B64" s="10"/>
      <c r="C64" s="10"/>
      <c r="D64" s="10"/>
      <c r="E64" s="10"/>
      <c r="F64" s="10"/>
      <c r="G64" s="10"/>
      <c r="H64" s="10"/>
    </row>
    <row r="65" spans="1:8" ht="49.5" customHeight="1">
      <c r="A65" s="10"/>
      <c r="B65" s="10"/>
      <c r="C65" s="10"/>
      <c r="D65" s="10"/>
      <c r="E65" s="10"/>
      <c r="F65" s="10"/>
      <c r="G65" s="10"/>
      <c r="H65" s="10"/>
    </row>
    <row r="66" spans="1:8" ht="42.75" customHeight="1">
      <c r="A66" s="10"/>
      <c r="B66" s="10"/>
      <c r="C66" s="10"/>
      <c r="D66" s="10"/>
      <c r="E66" s="10"/>
      <c r="F66" s="10"/>
      <c r="G66" s="10"/>
      <c r="H66" s="10"/>
    </row>
    <row r="67" spans="1:8" ht="39" customHeight="1">
      <c r="A67" s="10"/>
      <c r="B67" s="10"/>
      <c r="C67" s="10"/>
      <c r="D67" s="10"/>
      <c r="E67" s="10"/>
      <c r="F67" s="10"/>
      <c r="G67" s="10"/>
      <c r="H67" s="10"/>
    </row>
    <row r="68" spans="1:8" ht="45" customHeight="1">
      <c r="A68" s="10"/>
      <c r="B68" s="10"/>
      <c r="C68" s="10"/>
      <c r="D68" s="10"/>
      <c r="E68" s="10"/>
      <c r="F68" s="10"/>
      <c r="G68" s="10"/>
      <c r="H68" s="10"/>
    </row>
    <row r="69" spans="1:8" ht="39" customHeight="1">
      <c r="A69" s="10"/>
      <c r="B69" s="10"/>
      <c r="C69" s="10"/>
      <c r="D69" s="10"/>
      <c r="E69" s="10"/>
      <c r="F69" s="10"/>
      <c r="G69" s="10"/>
      <c r="H69" s="10"/>
    </row>
    <row r="70" spans="1:8" ht="39" customHeight="1">
      <c r="A70" s="10"/>
      <c r="B70" s="10"/>
      <c r="C70" s="10"/>
      <c r="D70" s="10"/>
      <c r="E70" s="10"/>
      <c r="F70" s="10"/>
      <c r="G70" s="10"/>
      <c r="H70" s="10"/>
    </row>
  </sheetData>
  <mergeCells count="67">
    <mergeCell ref="A62:H62"/>
    <mergeCell ref="A1:H1"/>
    <mergeCell ref="C24:C26"/>
    <mergeCell ref="C27:C29"/>
    <mergeCell ref="A58:C60"/>
    <mergeCell ref="A54:H54"/>
    <mergeCell ref="A55:A57"/>
    <mergeCell ref="B55:C55"/>
    <mergeCell ref="B56:C56"/>
    <mergeCell ref="B57:C57"/>
    <mergeCell ref="A50:H50"/>
    <mergeCell ref="A51:A53"/>
    <mergeCell ref="B51:C51"/>
    <mergeCell ref="B52:C52"/>
    <mergeCell ref="B53:C53"/>
    <mergeCell ref="A46:H46"/>
    <mergeCell ref="A47:A49"/>
    <mergeCell ref="B47:C47"/>
    <mergeCell ref="B48:C48"/>
    <mergeCell ref="B49:C49"/>
    <mergeCell ref="A43:A45"/>
    <mergeCell ref="B43:C43"/>
    <mergeCell ref="B44:C44"/>
    <mergeCell ref="B45:C45"/>
    <mergeCell ref="A36:A38"/>
    <mergeCell ref="B36:B38"/>
    <mergeCell ref="A39:C41"/>
    <mergeCell ref="A42:H42"/>
    <mergeCell ref="C36:C38"/>
    <mergeCell ref="A30:A32"/>
    <mergeCell ref="B30:B32"/>
    <mergeCell ref="C30:C32"/>
    <mergeCell ref="A33:A35"/>
    <mergeCell ref="B33:B35"/>
    <mergeCell ref="C33:C35"/>
    <mergeCell ref="A24:A26"/>
    <mergeCell ref="B24:B26"/>
    <mergeCell ref="A27:A29"/>
    <mergeCell ref="B27:B29"/>
    <mergeCell ref="A18:A20"/>
    <mergeCell ref="B18:B20"/>
    <mergeCell ref="C18:C20"/>
    <mergeCell ref="A21:A23"/>
    <mergeCell ref="B21:B23"/>
    <mergeCell ref="C21:C23"/>
    <mergeCell ref="A11:C13"/>
    <mergeCell ref="A14:H14"/>
    <mergeCell ref="A15:A17"/>
    <mergeCell ref="B15:B17"/>
    <mergeCell ref="C15:C17"/>
    <mergeCell ref="H3:H4"/>
    <mergeCell ref="A5:A10"/>
    <mergeCell ref="B5:B10"/>
    <mergeCell ref="C5:C7"/>
    <mergeCell ref="C8:C10"/>
    <mergeCell ref="A3:A4"/>
    <mergeCell ref="B3:B4"/>
    <mergeCell ref="C3:D4"/>
    <mergeCell ref="E3:G3"/>
    <mergeCell ref="A63:H63"/>
    <mergeCell ref="A64:H64"/>
    <mergeCell ref="A65:H65"/>
    <mergeCell ref="A66:H66"/>
    <mergeCell ref="A69:H69"/>
    <mergeCell ref="A70:H70"/>
    <mergeCell ref="A67:H67"/>
    <mergeCell ref="A68:H6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akafanke1</cp:lastModifiedBy>
  <cp:lastPrinted>2020-03-04T08:47:10Z</cp:lastPrinted>
  <dcterms:created xsi:type="dcterms:W3CDTF">1997-02-26T13:46:56Z</dcterms:created>
  <dcterms:modified xsi:type="dcterms:W3CDTF">2020-09-17T06:28:52Z</dcterms:modified>
  <cp:category/>
  <cp:version/>
  <cp:contentType/>
  <cp:contentStatus/>
</cp:coreProperties>
</file>